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I:\Templates\"/>
    </mc:Choice>
  </mc:AlternateContent>
  <xr:revisionPtr revIDLastSave="0" documentId="13_ncr:1_{770C53BC-B9AC-4C4C-A3BE-BDB98DB3A137}" xr6:coauthVersionLast="47" xr6:coauthVersionMax="47" xr10:uidLastSave="{00000000-0000-0000-0000-000000000000}"/>
  <bookViews>
    <workbookView xWindow="28680" yWindow="75" windowWidth="29040" windowHeight="15720" xr2:uid="{8A1151BD-B3CE-4409-BAE7-E29764C331CA}"/>
  </bookViews>
  <sheets>
    <sheet name="September Choice Revenue Est" sheetId="2" r:id="rId1"/>
    <sheet name="November Choice Revenue Est" sheetId="5" r:id="rId2"/>
    <sheet name="February Choice Revenue Est" sheetId="3" r:id="rId3"/>
    <sheet name="May Choice Revenue Est"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5" l="1"/>
  <c r="I21" i="5"/>
  <c r="H21" i="5"/>
  <c r="I20" i="5"/>
  <c r="J20" i="5" s="1"/>
  <c r="H20" i="5"/>
  <c r="H19" i="5"/>
  <c r="I19" i="5" s="1"/>
  <c r="J19" i="5" s="1"/>
  <c r="H18" i="5"/>
  <c r="I18" i="5" s="1"/>
  <c r="J18" i="5" s="1"/>
  <c r="H17" i="5"/>
  <c r="I17" i="5" s="1"/>
  <c r="J17" i="5" s="1"/>
  <c r="J6" i="5"/>
  <c r="J7" i="5"/>
  <c r="J8" i="5"/>
  <c r="J9" i="5"/>
  <c r="J10" i="5"/>
  <c r="J12" i="5"/>
  <c r="J5" i="5"/>
  <c r="I6" i="5"/>
  <c r="I7" i="5"/>
  <c r="I8" i="5"/>
  <c r="I9" i="5"/>
  <c r="I10" i="5"/>
  <c r="I12" i="5"/>
  <c r="I5" i="5"/>
  <c r="H6" i="5"/>
  <c r="H7" i="5"/>
  <c r="H8" i="5"/>
  <c r="H9" i="5"/>
  <c r="H10" i="5"/>
  <c r="H12" i="5"/>
  <c r="H5" i="5"/>
  <c r="F19" i="5"/>
  <c r="F18" i="5"/>
  <c r="F17" i="5"/>
  <c r="F21" i="5" s="1"/>
  <c r="F12" i="5"/>
  <c r="F11" i="5"/>
  <c r="F10" i="5"/>
  <c r="F9" i="5"/>
  <c r="F8" i="5"/>
  <c r="F7" i="5"/>
  <c r="F6" i="5"/>
  <c r="F5" i="5"/>
  <c r="F19" i="4"/>
  <c r="F18" i="4"/>
  <c r="F21" i="4" s="1"/>
  <c r="F17" i="4"/>
  <c r="F12" i="4"/>
  <c r="F11" i="4"/>
  <c r="F10" i="4"/>
  <c r="F9" i="4"/>
  <c r="F8" i="4"/>
  <c r="F7" i="4"/>
  <c r="F6" i="4"/>
  <c r="F5" i="4"/>
  <c r="F13" i="4" s="1"/>
  <c r="F19" i="3"/>
  <c r="F18" i="3"/>
  <c r="F17" i="3"/>
  <c r="F21" i="3" s="1"/>
  <c r="F12" i="3"/>
  <c r="F13" i="3" s="1"/>
  <c r="F11" i="3"/>
  <c r="F10" i="3"/>
  <c r="F9" i="3"/>
  <c r="F8" i="3"/>
  <c r="F7" i="3"/>
  <c r="F6" i="3"/>
  <c r="F5" i="3"/>
  <c r="F19" i="2"/>
  <c r="F18" i="2"/>
  <c r="F17" i="2"/>
  <c r="F6" i="2"/>
  <c r="F7" i="2"/>
  <c r="F8" i="2"/>
  <c r="F9" i="2"/>
  <c r="F10" i="2"/>
  <c r="F11" i="2"/>
  <c r="H11" i="5" s="1"/>
  <c r="F12" i="2"/>
  <c r="F5" i="2"/>
  <c r="F13" i="2" l="1"/>
  <c r="F13" i="5"/>
  <c r="I11" i="5"/>
  <c r="H13" i="5"/>
  <c r="F21" i="2"/>
  <c r="J11" i="5" l="1"/>
  <c r="J13" i="5" s="1"/>
  <c r="I13" i="5"/>
</calcChain>
</file>

<file path=xl/sharedStrings.xml><?xml version="1.0" encoding="utf-8"?>
<sst xmlns="http://schemas.openxmlformats.org/spreadsheetml/2006/main" count="137" uniqueCount="38">
  <si>
    <t>WI School Choice Tuition Calculation</t>
  </si>
  <si>
    <t>A</t>
  </si>
  <si>
    <t>B</t>
  </si>
  <si>
    <t>Tuition Revenue</t>
  </si>
  <si>
    <t>4-Year-Old K/437 Hours</t>
  </si>
  <si>
    <t>4-Year-Old K/437 Hours + 87.5 Hrs. Outreach</t>
  </si>
  <si>
    <t xml:space="preserve">5-Year-Old K/.5 Day </t>
  </si>
  <si>
    <t xml:space="preserve">5-Year-Old K/3 Day </t>
  </si>
  <si>
    <t xml:space="preserve">5-Year-Old K/4 Day </t>
  </si>
  <si>
    <t xml:space="preserve">5-Year-Old K/5 Day </t>
  </si>
  <si>
    <t>Grades 1-8</t>
  </si>
  <si>
    <t>Grades 9-12</t>
  </si>
  <si>
    <t>Total, PSCP</t>
  </si>
  <si>
    <t>Special Needs Scholarship Program (SNSP), Full Scholarship</t>
  </si>
  <si>
    <t>Special Needs Scholarship Program (SNSP), Partial Scholarship K-8</t>
  </si>
  <si>
    <t>Special Needs Scholarship Program (SNSP), Partial Scholarship 9-12</t>
  </si>
  <si>
    <t>Total, SNSP</t>
  </si>
  <si>
    <t>Weighting</t>
  </si>
  <si>
    <t>C</t>
  </si>
  <si>
    <t>D=A*B*C</t>
  </si>
  <si>
    <t>SNSP, Other</t>
  </si>
  <si>
    <t>September</t>
  </si>
  <si>
    <t>February</t>
  </si>
  <si>
    <t>2nd Friday January Count</t>
  </si>
  <si>
    <t>Count Category</t>
  </si>
  <si>
    <t>May</t>
  </si>
  <si>
    <t>November</t>
  </si>
  <si>
    <t>Preliminary Enrollment</t>
  </si>
  <si>
    <t>3rd Friday September Count</t>
  </si>
  <si>
    <t>September Payment True-Up</t>
  </si>
  <si>
    <t>Sept Payment Amt</t>
  </si>
  <si>
    <t>Variance</t>
  </si>
  <si>
    <t>Adjusted Total Payment</t>
  </si>
  <si>
    <t>Tuition Budget Amt*</t>
  </si>
  <si>
    <t>Notes:</t>
  </si>
  <si>
    <t>1. Tuition Budget Amounts are for the FY 2024-25 school year.  Rate changes typically are approved in July each year.</t>
  </si>
  <si>
    <t>https://dpi.wi.gov/sites/default/files/imce/parental-education-options/Choice/Bulletins/03-01_Summer_School_Bulletin_Revised_March_2023.pdf</t>
  </si>
  <si>
    <t>2. Summer school pupil reimbursement comes with the November payment. This template does not include a calculation for summer school; please see information below to estimate this tuition.
The per aid student state aid amount for each eligible student that attends the Choice summer school program 15 or more days is 5% of the maximum per student state aid amount from the prior year for the grade in which the pupil is attending summer school. The per aid student state aid amount for each eligible student that attends the Choice summer school program less than 15 days is prorated based on the number of days the student attends the Choice summer school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</si>
</sst>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rgb="FFFF0000"/>
      <name val="Aptos Narrow"/>
      <family val="2"/>
      <scheme val="minor"/>
    </font>
    <font>
      <b/>
      <sz val="14"/>
      <color theme="1"/>
      <name val="Aptos Narrow"/>
      <family val="2"/>
      <scheme val="minor"/>
    </font>
    <font>
      <b/>
      <sz val="11"/>
      <color rgb="FFFF0000"/>
      <name val="Aptos Narrow"/>
      <family val="2"/>
      <scheme val="minor"/>
    </font>
    <font>
      <b/>
      <sz val="11"/>
      <name val="Arial"/>
      <family val="2"/>
    </font>
    <font>
      <sz val="11"/>
      <name val="Arial"/>
      <family val="2"/>
    </font>
    <font>
      <b/>
      <u/>
      <sz val="11"/>
      <name val="Arial"/>
      <family val="2"/>
    </font>
    <font>
      <u/>
      <sz val="11"/>
      <color theme="10"/>
      <name val="Aptos Narrow"/>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4">
    <xf numFmtId="0" fontId="0" fillId="0" borderId="0" xfId="0"/>
    <xf numFmtId="0" fontId="2" fillId="0" borderId="0" xfId="0" applyFont="1"/>
    <xf numFmtId="0" fontId="4" fillId="0" borderId="0" xfId="0" applyFont="1"/>
    <xf numFmtId="0" fontId="5" fillId="0" borderId="0" xfId="0" applyFont="1" applyAlignment="1">
      <alignment horizontal="center"/>
    </xf>
    <xf numFmtId="44" fontId="0" fillId="0" borderId="0" xfId="0" applyNumberFormat="1"/>
    <xf numFmtId="44" fontId="0" fillId="0" borderId="0" xfId="1" applyFont="1" applyBorder="1"/>
    <xf numFmtId="44" fontId="2" fillId="0" borderId="1" xfId="1" applyFont="1" applyBorder="1"/>
    <xf numFmtId="0" fontId="3"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center" wrapText="1"/>
    </xf>
    <xf numFmtId="0" fontId="7" fillId="0" borderId="0" xfId="0" applyFont="1" applyAlignment="1">
      <alignment horizontal="center" vertical="center"/>
    </xf>
    <xf numFmtId="0" fontId="7" fillId="0" borderId="0" xfId="0" applyFont="1" applyAlignment="1">
      <alignment vertical="center"/>
    </xf>
    <xf numFmtId="44" fontId="0" fillId="0" borderId="0" xfId="0" applyNumberFormat="1" applyFont="1"/>
    <xf numFmtId="0" fontId="6" fillId="0" borderId="0" xfId="0" applyFont="1" applyAlignment="1">
      <alignment vertical="center"/>
    </xf>
    <xf numFmtId="0" fontId="0" fillId="0" borderId="0" xfId="0" applyFont="1"/>
    <xf numFmtId="0" fontId="7" fillId="0" borderId="0" xfId="0" applyFont="1" applyAlignment="1">
      <alignment vertical="center" wrapText="1"/>
    </xf>
    <xf numFmtId="9" fontId="0" fillId="0" borderId="0" xfId="2" applyFont="1" applyAlignment="1">
      <alignment horizontal="center"/>
    </xf>
    <xf numFmtId="41" fontId="0" fillId="2" borderId="0" xfId="0" applyNumberFormat="1" applyFont="1" applyFill="1"/>
    <xf numFmtId="44" fontId="0" fillId="2" borderId="0" xfId="1" applyFont="1" applyFill="1" applyBorder="1"/>
    <xf numFmtId="0" fontId="6" fillId="0" borderId="0" xfId="0" applyFont="1" applyAlignment="1">
      <alignment horizontal="left"/>
    </xf>
    <xf numFmtId="44" fontId="2" fillId="0" borderId="0" xfId="0" applyNumberFormat="1" applyFont="1"/>
    <xf numFmtId="0" fontId="8" fillId="0" borderId="0" xfId="0" applyFont="1" applyAlignment="1">
      <alignment vertical="center" wrapText="1"/>
    </xf>
    <xf numFmtId="0" fontId="7" fillId="0" borderId="0" xfId="0" applyFont="1" applyAlignment="1">
      <alignment horizontal="left" vertical="top" wrapText="1"/>
    </xf>
    <xf numFmtId="0" fontId="9" fillId="0" borderId="0" xfId="3"/>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dpi.wi.gov/sites/default/files/imce/parental-education-options/Choice/Bulletins/03-01_Summer_School_Bulletin_Revised_March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90228-0609-4559-982C-8A62805679E3}">
  <dimension ref="A1:F25"/>
  <sheetViews>
    <sheetView tabSelected="1" workbookViewId="0">
      <pane xSplit="2" ySplit="4" topLeftCell="C5" activePane="bottomRight" state="frozen"/>
      <selection pane="topRight" activeCell="C1" sqref="C1"/>
      <selection pane="bottomLeft" activeCell="A5" sqref="A5"/>
      <selection pane="bottomRight" activeCell="G11" sqref="G11"/>
    </sheetView>
  </sheetViews>
  <sheetFormatPr defaultRowHeight="15" x14ac:dyDescent="0.25"/>
  <cols>
    <col min="1" max="1" width="3.5703125" customWidth="1"/>
    <col min="2" max="2" width="43.42578125" customWidth="1"/>
    <col min="3" max="3" width="24.28515625" customWidth="1"/>
    <col min="4" max="5" width="15.85546875" customWidth="1"/>
    <col min="6" max="6" width="15.85546875" bestFit="1" customWidth="1"/>
  </cols>
  <sheetData>
    <row r="1" spans="1:6" ht="18.75" x14ac:dyDescent="0.3">
      <c r="B1" s="2" t="s">
        <v>0</v>
      </c>
    </row>
    <row r="2" spans="1:6" ht="18.75" x14ac:dyDescent="0.3">
      <c r="B2" s="2" t="s">
        <v>21</v>
      </c>
    </row>
    <row r="3" spans="1:6" x14ac:dyDescent="0.25">
      <c r="C3" s="3" t="s">
        <v>1</v>
      </c>
      <c r="D3" s="3" t="s">
        <v>2</v>
      </c>
      <c r="E3" s="3" t="s">
        <v>18</v>
      </c>
      <c r="F3" s="3" t="s">
        <v>19</v>
      </c>
    </row>
    <row r="4" spans="1:6" ht="30" x14ac:dyDescent="0.25">
      <c r="A4" s="8"/>
      <c r="B4" s="9" t="s">
        <v>24</v>
      </c>
      <c r="C4" s="9" t="s">
        <v>27</v>
      </c>
      <c r="D4" s="9" t="s">
        <v>33</v>
      </c>
      <c r="E4" s="9" t="s">
        <v>17</v>
      </c>
      <c r="F4" s="9" t="s">
        <v>3</v>
      </c>
    </row>
    <row r="5" spans="1:6" x14ac:dyDescent="0.25">
      <c r="A5" s="10"/>
      <c r="B5" s="11" t="s">
        <v>4</v>
      </c>
      <c r="C5" s="17"/>
      <c r="D5" s="12">
        <v>5118.5</v>
      </c>
      <c r="E5" s="16">
        <v>0.25</v>
      </c>
      <c r="F5" s="5">
        <f>C5*D5*E5</f>
        <v>0</v>
      </c>
    </row>
    <row r="6" spans="1:6" x14ac:dyDescent="0.25">
      <c r="A6" s="10"/>
      <c r="B6" s="11" t="s">
        <v>5</v>
      </c>
      <c r="C6" s="17"/>
      <c r="D6" s="12">
        <v>6142.2</v>
      </c>
      <c r="E6" s="16">
        <v>0.25</v>
      </c>
      <c r="F6" s="5">
        <f t="shared" ref="F6:F12" si="0">C6*D6*E6</f>
        <v>0</v>
      </c>
    </row>
    <row r="7" spans="1:6" x14ac:dyDescent="0.25">
      <c r="A7" s="10"/>
      <c r="B7" s="11" t="s">
        <v>6</v>
      </c>
      <c r="C7" s="17"/>
      <c r="D7" s="12">
        <v>5118.5</v>
      </c>
      <c r="E7" s="16">
        <v>0.25</v>
      </c>
      <c r="F7" s="5">
        <f t="shared" si="0"/>
        <v>0</v>
      </c>
    </row>
    <row r="8" spans="1:6" x14ac:dyDescent="0.25">
      <c r="A8" s="10"/>
      <c r="B8" s="11" t="s">
        <v>7</v>
      </c>
      <c r="C8" s="17"/>
      <c r="D8" s="12">
        <v>6142.2</v>
      </c>
      <c r="E8" s="16">
        <v>0.25</v>
      </c>
      <c r="F8" s="5">
        <f t="shared" si="0"/>
        <v>0</v>
      </c>
    </row>
    <row r="9" spans="1:6" x14ac:dyDescent="0.25">
      <c r="A9" s="10"/>
      <c r="B9" s="11" t="s">
        <v>8</v>
      </c>
      <c r="C9" s="17"/>
      <c r="D9" s="12">
        <v>8189.6</v>
      </c>
      <c r="E9" s="16">
        <v>0.25</v>
      </c>
      <c r="F9" s="5">
        <f t="shared" si="0"/>
        <v>0</v>
      </c>
    </row>
    <row r="10" spans="1:6" x14ac:dyDescent="0.25">
      <c r="A10" s="10"/>
      <c r="B10" s="11" t="s">
        <v>9</v>
      </c>
      <c r="C10" s="17"/>
      <c r="D10" s="12">
        <v>10237</v>
      </c>
      <c r="E10" s="16">
        <v>0.25</v>
      </c>
      <c r="F10" s="5">
        <f t="shared" si="0"/>
        <v>0</v>
      </c>
    </row>
    <row r="11" spans="1:6" x14ac:dyDescent="0.25">
      <c r="A11" s="10"/>
      <c r="B11" s="11" t="s">
        <v>10</v>
      </c>
      <c r="C11" s="17"/>
      <c r="D11" s="12">
        <v>10237</v>
      </c>
      <c r="E11" s="16">
        <v>0.25</v>
      </c>
      <c r="F11" s="5">
        <f t="shared" si="0"/>
        <v>0</v>
      </c>
    </row>
    <row r="12" spans="1:6" x14ac:dyDescent="0.25">
      <c r="A12" s="10"/>
      <c r="B12" s="11" t="s">
        <v>11</v>
      </c>
      <c r="C12" s="17"/>
      <c r="D12" s="12">
        <v>12731</v>
      </c>
      <c r="E12" s="16">
        <v>0.25</v>
      </c>
      <c r="F12" s="5">
        <f t="shared" si="0"/>
        <v>0</v>
      </c>
    </row>
    <row r="13" spans="1:6" ht="15.75" thickBot="1" x14ac:dyDescent="0.3">
      <c r="A13" s="10"/>
      <c r="B13" s="13" t="s">
        <v>12</v>
      </c>
      <c r="C13" s="1"/>
      <c r="D13" s="1"/>
      <c r="E13" s="1"/>
      <c r="F13" s="6">
        <f>SUM(F5:F12)</f>
        <v>0</v>
      </c>
    </row>
    <row r="14" spans="1:6" ht="15.75" thickTop="1" x14ac:dyDescent="0.25">
      <c r="A14" s="14"/>
      <c r="B14" s="14"/>
      <c r="C14" s="14"/>
      <c r="D14" s="14"/>
      <c r="E14" s="14"/>
      <c r="F14" s="7"/>
    </row>
    <row r="15" spans="1:6" x14ac:dyDescent="0.25">
      <c r="A15" s="14"/>
      <c r="B15" s="14"/>
      <c r="C15" s="14"/>
      <c r="D15" s="14"/>
      <c r="E15" s="14"/>
      <c r="F15" s="14"/>
    </row>
    <row r="16" spans="1:6" ht="30" x14ac:dyDescent="0.25">
      <c r="A16" s="14"/>
      <c r="B16" s="9" t="s">
        <v>24</v>
      </c>
      <c r="C16" s="9" t="s">
        <v>27</v>
      </c>
      <c r="D16" s="9" t="s">
        <v>33</v>
      </c>
      <c r="E16" s="9" t="s">
        <v>17</v>
      </c>
      <c r="F16" s="9" t="s">
        <v>3</v>
      </c>
    </row>
    <row r="17" spans="1:6" ht="28.5" x14ac:dyDescent="0.25">
      <c r="A17" s="14"/>
      <c r="B17" s="15" t="s">
        <v>13</v>
      </c>
      <c r="C17" s="17"/>
      <c r="D17" s="12">
        <v>15409</v>
      </c>
      <c r="E17" s="16">
        <v>0.25</v>
      </c>
      <c r="F17" s="5">
        <f t="shared" ref="F17:F18" si="1">C17*D17*E17</f>
        <v>0</v>
      </c>
    </row>
    <row r="18" spans="1:6" ht="28.5" x14ac:dyDescent="0.25">
      <c r="A18" s="14"/>
      <c r="B18" s="15" t="s">
        <v>14</v>
      </c>
      <c r="C18" s="17"/>
      <c r="D18" s="12">
        <v>10237</v>
      </c>
      <c r="E18" s="16">
        <v>0.25</v>
      </c>
      <c r="F18" s="5">
        <f t="shared" si="1"/>
        <v>0</v>
      </c>
    </row>
    <row r="19" spans="1:6" ht="28.5" x14ac:dyDescent="0.25">
      <c r="A19" s="14"/>
      <c r="B19" s="15" t="s">
        <v>15</v>
      </c>
      <c r="C19" s="17"/>
      <c r="D19" s="12">
        <v>12731</v>
      </c>
      <c r="E19" s="16">
        <v>0.25</v>
      </c>
      <c r="F19" s="5">
        <f>C19*D19*E19</f>
        <v>0</v>
      </c>
    </row>
    <row r="20" spans="1:6" x14ac:dyDescent="0.25">
      <c r="A20" s="14"/>
      <c r="B20" s="15" t="s">
        <v>20</v>
      </c>
      <c r="C20" s="17"/>
      <c r="D20" s="12"/>
      <c r="E20" s="16"/>
      <c r="F20" s="18">
        <v>0</v>
      </c>
    </row>
    <row r="21" spans="1:6" ht="15.75" thickBot="1" x14ac:dyDescent="0.3">
      <c r="A21" s="14"/>
      <c r="B21" s="13" t="s">
        <v>16</v>
      </c>
      <c r="C21" s="1"/>
      <c r="D21" s="1"/>
      <c r="E21" s="16"/>
      <c r="F21" s="6">
        <f>SUM(F17:F20)</f>
        <v>0</v>
      </c>
    </row>
    <row r="22" spans="1:6" ht="15.75" thickTop="1" x14ac:dyDescent="0.25">
      <c r="A22" s="14"/>
      <c r="B22" s="14"/>
      <c r="C22" s="14"/>
      <c r="D22" s="14"/>
      <c r="E22" s="16"/>
      <c r="F22" s="7"/>
    </row>
    <row r="23" spans="1:6" x14ac:dyDescent="0.25">
      <c r="B23" s="21" t="s">
        <v>34</v>
      </c>
      <c r="E23" s="16"/>
    </row>
    <row r="24" spans="1:6" x14ac:dyDescent="0.25">
      <c r="B24" s="11" t="s">
        <v>35</v>
      </c>
      <c r="E24" s="16"/>
    </row>
    <row r="25" spans="1:6" x14ac:dyDescent="0.25">
      <c r="E25"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A2C08-749A-44FA-91B5-15E7BBE572A4}">
  <dimension ref="A1:J26"/>
  <sheetViews>
    <sheetView workbookViewId="0">
      <pane xSplit="2" ySplit="4" topLeftCell="C14" activePane="bottomRight" state="frozen"/>
      <selection pane="topRight" activeCell="C1" sqref="C1"/>
      <selection pane="bottomLeft" activeCell="A5" sqref="A5"/>
      <selection pane="bottomRight" activeCell="C33" sqref="C33"/>
    </sheetView>
  </sheetViews>
  <sheetFormatPr defaultRowHeight="15" x14ac:dyDescent="0.25"/>
  <cols>
    <col min="1" max="1" width="2.5703125" customWidth="1"/>
    <col min="2" max="2" width="43.42578125" customWidth="1"/>
    <col min="3" max="3" width="24.28515625" customWidth="1"/>
    <col min="4" max="5" width="15.85546875" customWidth="1"/>
    <col min="6" max="6" width="15.85546875" bestFit="1" customWidth="1"/>
    <col min="8" max="8" width="16.140625" customWidth="1"/>
    <col min="9" max="9" width="16" customWidth="1"/>
    <col min="10" max="10" width="18.85546875" customWidth="1"/>
  </cols>
  <sheetData>
    <row r="1" spans="1:10" ht="18.75" x14ac:dyDescent="0.3">
      <c r="A1" s="2"/>
      <c r="B1" s="2" t="s">
        <v>0</v>
      </c>
    </row>
    <row r="2" spans="1:10" ht="18.75" x14ac:dyDescent="0.3">
      <c r="A2" s="2"/>
      <c r="B2" s="2" t="s">
        <v>26</v>
      </c>
    </row>
    <row r="3" spans="1:10" x14ac:dyDescent="0.25">
      <c r="C3" s="3" t="s">
        <v>1</v>
      </c>
      <c r="D3" s="3" t="s">
        <v>2</v>
      </c>
      <c r="E3" s="3" t="s">
        <v>18</v>
      </c>
      <c r="F3" s="3" t="s">
        <v>19</v>
      </c>
      <c r="H3" s="19" t="s">
        <v>29</v>
      </c>
    </row>
    <row r="4" spans="1:10" ht="30" x14ac:dyDescent="0.25">
      <c r="A4" s="8"/>
      <c r="B4" s="9" t="s">
        <v>24</v>
      </c>
      <c r="C4" s="9" t="s">
        <v>28</v>
      </c>
      <c r="D4" s="9" t="s">
        <v>33</v>
      </c>
      <c r="E4" s="9" t="s">
        <v>17</v>
      </c>
      <c r="F4" s="9" t="s">
        <v>3</v>
      </c>
      <c r="H4" s="9" t="s">
        <v>30</v>
      </c>
      <c r="I4" s="9" t="s">
        <v>31</v>
      </c>
      <c r="J4" s="9" t="s">
        <v>32</v>
      </c>
    </row>
    <row r="5" spans="1:10" x14ac:dyDescent="0.25">
      <c r="A5" s="10"/>
      <c r="B5" s="11" t="s">
        <v>4</v>
      </c>
      <c r="C5" s="17"/>
      <c r="D5" s="12">
        <v>5118.5</v>
      </c>
      <c r="E5" s="16">
        <v>0.25</v>
      </c>
      <c r="F5" s="5">
        <f>C5*D5*E5</f>
        <v>0</v>
      </c>
      <c r="H5" s="4">
        <f>'September Choice Revenue Est'!F5</f>
        <v>0</v>
      </c>
      <c r="I5" s="4">
        <f>F5-H5</f>
        <v>0</v>
      </c>
      <c r="J5" s="20">
        <f>F5+I5</f>
        <v>0</v>
      </c>
    </row>
    <row r="6" spans="1:10" x14ac:dyDescent="0.25">
      <c r="A6" s="10"/>
      <c r="B6" s="11" t="s">
        <v>5</v>
      </c>
      <c r="C6" s="17"/>
      <c r="D6" s="12">
        <v>6142.2</v>
      </c>
      <c r="E6" s="16">
        <v>0.25</v>
      </c>
      <c r="F6" s="5">
        <f t="shared" ref="F6:F12" si="0">C6*D6*E6</f>
        <v>0</v>
      </c>
      <c r="H6" s="4">
        <f>'September Choice Revenue Est'!F6</f>
        <v>0</v>
      </c>
      <c r="I6" s="4">
        <f t="shared" ref="I6:I12" si="1">F6-H6</f>
        <v>0</v>
      </c>
      <c r="J6" s="20">
        <f t="shared" ref="J6:J12" si="2">F6+I6</f>
        <v>0</v>
      </c>
    </row>
    <row r="7" spans="1:10" x14ac:dyDescent="0.25">
      <c r="A7" s="10"/>
      <c r="B7" s="11" t="s">
        <v>6</v>
      </c>
      <c r="C7" s="17"/>
      <c r="D7" s="12">
        <v>5118.5</v>
      </c>
      <c r="E7" s="16">
        <v>0.25</v>
      </c>
      <c r="F7" s="5">
        <f t="shared" si="0"/>
        <v>0</v>
      </c>
      <c r="H7" s="4">
        <f>'September Choice Revenue Est'!F7</f>
        <v>0</v>
      </c>
      <c r="I7" s="4">
        <f t="shared" si="1"/>
        <v>0</v>
      </c>
      <c r="J7" s="20">
        <f t="shared" si="2"/>
        <v>0</v>
      </c>
    </row>
    <row r="8" spans="1:10" x14ac:dyDescent="0.25">
      <c r="A8" s="10"/>
      <c r="B8" s="11" t="s">
        <v>7</v>
      </c>
      <c r="C8" s="17"/>
      <c r="D8" s="12">
        <v>6142.2</v>
      </c>
      <c r="E8" s="16">
        <v>0.25</v>
      </c>
      <c r="F8" s="5">
        <f t="shared" si="0"/>
        <v>0</v>
      </c>
      <c r="H8" s="4">
        <f>'September Choice Revenue Est'!F8</f>
        <v>0</v>
      </c>
      <c r="I8" s="4">
        <f t="shared" si="1"/>
        <v>0</v>
      </c>
      <c r="J8" s="20">
        <f t="shared" si="2"/>
        <v>0</v>
      </c>
    </row>
    <row r="9" spans="1:10" x14ac:dyDescent="0.25">
      <c r="A9" s="10"/>
      <c r="B9" s="11" t="s">
        <v>8</v>
      </c>
      <c r="C9" s="17"/>
      <c r="D9" s="12">
        <v>8189.6</v>
      </c>
      <c r="E9" s="16">
        <v>0.25</v>
      </c>
      <c r="F9" s="5">
        <f t="shared" si="0"/>
        <v>0</v>
      </c>
      <c r="H9" s="4">
        <f>'September Choice Revenue Est'!F9</f>
        <v>0</v>
      </c>
      <c r="I9" s="4">
        <f t="shared" si="1"/>
        <v>0</v>
      </c>
      <c r="J9" s="20">
        <f t="shared" si="2"/>
        <v>0</v>
      </c>
    </row>
    <row r="10" spans="1:10" x14ac:dyDescent="0.25">
      <c r="A10" s="10"/>
      <c r="B10" s="11" t="s">
        <v>9</v>
      </c>
      <c r="C10" s="17"/>
      <c r="D10" s="12">
        <v>10237</v>
      </c>
      <c r="E10" s="16">
        <v>0.25</v>
      </c>
      <c r="F10" s="5">
        <f t="shared" si="0"/>
        <v>0</v>
      </c>
      <c r="H10" s="4">
        <f>'September Choice Revenue Est'!F10</f>
        <v>0</v>
      </c>
      <c r="I10" s="4">
        <f t="shared" si="1"/>
        <v>0</v>
      </c>
      <c r="J10" s="20">
        <f t="shared" si="2"/>
        <v>0</v>
      </c>
    </row>
    <row r="11" spans="1:10" x14ac:dyDescent="0.25">
      <c r="A11" s="10"/>
      <c r="B11" s="11" t="s">
        <v>10</v>
      </c>
      <c r="C11" s="17"/>
      <c r="D11" s="12">
        <v>10237</v>
      </c>
      <c r="E11" s="16">
        <v>0.25</v>
      </c>
      <c r="F11" s="5">
        <f t="shared" si="0"/>
        <v>0</v>
      </c>
      <c r="H11" s="4">
        <f>'September Choice Revenue Est'!F11</f>
        <v>0</v>
      </c>
      <c r="I11" s="4">
        <f t="shared" si="1"/>
        <v>0</v>
      </c>
      <c r="J11" s="20">
        <f t="shared" si="2"/>
        <v>0</v>
      </c>
    </row>
    <row r="12" spans="1:10" x14ac:dyDescent="0.25">
      <c r="A12" s="10"/>
      <c r="B12" s="11" t="s">
        <v>11</v>
      </c>
      <c r="C12" s="17"/>
      <c r="D12" s="12">
        <v>12731</v>
      </c>
      <c r="E12" s="16">
        <v>0.25</v>
      </c>
      <c r="F12" s="5">
        <f t="shared" si="0"/>
        <v>0</v>
      </c>
      <c r="H12" s="4">
        <f>'September Choice Revenue Est'!F12</f>
        <v>0</v>
      </c>
      <c r="I12" s="4">
        <f t="shared" si="1"/>
        <v>0</v>
      </c>
      <c r="J12" s="20">
        <f t="shared" si="2"/>
        <v>0</v>
      </c>
    </row>
    <row r="13" spans="1:10" ht="15.75" thickBot="1" x14ac:dyDescent="0.3">
      <c r="A13" s="10"/>
      <c r="B13" s="13" t="s">
        <v>12</v>
      </c>
      <c r="C13" s="1"/>
      <c r="D13" s="1"/>
      <c r="E13" s="1"/>
      <c r="F13" s="6">
        <f>SUM(F5:F12)</f>
        <v>0</v>
      </c>
      <c r="H13" s="6">
        <f>SUM(H5:H12)</f>
        <v>0</v>
      </c>
      <c r="I13" s="6">
        <f>SUM(I5:I12)</f>
        <v>0</v>
      </c>
      <c r="J13" s="6">
        <f>SUM(J5:J12)</f>
        <v>0</v>
      </c>
    </row>
    <row r="14" spans="1:10" ht="15.75" thickTop="1" x14ac:dyDescent="0.25">
      <c r="A14" s="14"/>
      <c r="B14" s="14"/>
      <c r="C14" s="14"/>
      <c r="D14" s="14"/>
      <c r="E14" s="14"/>
      <c r="F14" s="7"/>
    </row>
    <row r="15" spans="1:10" x14ac:dyDescent="0.25">
      <c r="A15" s="14"/>
      <c r="B15" s="14"/>
      <c r="C15" s="14"/>
      <c r="D15" s="14"/>
      <c r="E15" s="14"/>
      <c r="F15" s="14"/>
    </row>
    <row r="16" spans="1:10" ht="30" x14ac:dyDescent="0.25">
      <c r="A16" s="14"/>
      <c r="B16" s="9" t="s">
        <v>24</v>
      </c>
      <c r="C16" s="9" t="s">
        <v>28</v>
      </c>
      <c r="D16" s="9" t="s">
        <v>33</v>
      </c>
      <c r="E16" s="9" t="s">
        <v>17</v>
      </c>
      <c r="F16" s="9" t="s">
        <v>3</v>
      </c>
      <c r="H16" s="9" t="s">
        <v>30</v>
      </c>
      <c r="I16" s="9" t="s">
        <v>31</v>
      </c>
      <c r="J16" s="9" t="s">
        <v>32</v>
      </c>
    </row>
    <row r="17" spans="1:10" ht="28.5" x14ac:dyDescent="0.25">
      <c r="A17" s="14"/>
      <c r="B17" s="15" t="s">
        <v>13</v>
      </c>
      <c r="C17" s="17"/>
      <c r="D17" s="12">
        <v>15409</v>
      </c>
      <c r="E17" s="16">
        <v>0.25</v>
      </c>
      <c r="F17" s="5">
        <f t="shared" ref="F17:F18" si="3">C17*D17*E17</f>
        <v>0</v>
      </c>
      <c r="H17" s="4">
        <f>'September Choice Revenue Est'!F17</f>
        <v>0</v>
      </c>
      <c r="I17" s="4">
        <f>F17-H17</f>
        <v>0</v>
      </c>
      <c r="J17" s="20">
        <f>F17+I17</f>
        <v>0</v>
      </c>
    </row>
    <row r="18" spans="1:10" ht="28.5" x14ac:dyDescent="0.25">
      <c r="A18" s="14"/>
      <c r="B18" s="15" t="s">
        <v>14</v>
      </c>
      <c r="C18" s="17"/>
      <c r="D18" s="12">
        <v>10237</v>
      </c>
      <c r="E18" s="16">
        <v>0.25</v>
      </c>
      <c r="F18" s="5">
        <f t="shared" si="3"/>
        <v>0</v>
      </c>
      <c r="H18" s="4">
        <f>'September Choice Revenue Est'!F18</f>
        <v>0</v>
      </c>
      <c r="I18" s="4">
        <f t="shared" ref="I18:I20" si="4">F18-H18</f>
        <v>0</v>
      </c>
      <c r="J18" s="20">
        <f t="shared" ref="J18:J20" si="5">F18+I18</f>
        <v>0</v>
      </c>
    </row>
    <row r="19" spans="1:10" ht="28.5" x14ac:dyDescent="0.25">
      <c r="A19" s="14"/>
      <c r="B19" s="15" t="s">
        <v>15</v>
      </c>
      <c r="C19" s="17"/>
      <c r="D19" s="12">
        <v>12731</v>
      </c>
      <c r="E19" s="16">
        <v>0.25</v>
      </c>
      <c r="F19" s="5">
        <f>C19*D19*E19</f>
        <v>0</v>
      </c>
      <c r="H19" s="4">
        <f>'September Choice Revenue Est'!F19</f>
        <v>0</v>
      </c>
      <c r="I19" s="4">
        <f t="shared" si="4"/>
        <v>0</v>
      </c>
      <c r="J19" s="20">
        <f t="shared" si="5"/>
        <v>0</v>
      </c>
    </row>
    <row r="20" spans="1:10" x14ac:dyDescent="0.25">
      <c r="A20" s="14"/>
      <c r="B20" s="15" t="s">
        <v>20</v>
      </c>
      <c r="C20" s="17"/>
      <c r="D20" s="12"/>
      <c r="E20" s="16"/>
      <c r="F20" s="18">
        <v>0</v>
      </c>
      <c r="H20" s="4">
        <f>'September Choice Revenue Est'!F20</f>
        <v>0</v>
      </c>
      <c r="I20" s="4">
        <f t="shared" si="4"/>
        <v>0</v>
      </c>
      <c r="J20" s="20">
        <f t="shared" si="5"/>
        <v>0</v>
      </c>
    </row>
    <row r="21" spans="1:10" ht="15.75" thickBot="1" x14ac:dyDescent="0.3">
      <c r="A21" s="14"/>
      <c r="B21" s="13" t="s">
        <v>16</v>
      </c>
      <c r="C21" s="1"/>
      <c r="D21" s="1"/>
      <c r="E21" s="16"/>
      <c r="F21" s="6">
        <f>SUM(F17:F20)</f>
        <v>0</v>
      </c>
      <c r="H21" s="6">
        <f>SUM(H17:H20)</f>
        <v>0</v>
      </c>
      <c r="I21" s="6">
        <f>SUM(I17:I20)</f>
        <v>0</v>
      </c>
      <c r="J21" s="6">
        <f>SUM(J17:J20)</f>
        <v>0</v>
      </c>
    </row>
    <row r="22" spans="1:10" ht="15.75" thickTop="1" x14ac:dyDescent="0.25">
      <c r="A22" s="14"/>
      <c r="B22" s="14"/>
      <c r="C22" s="14"/>
      <c r="D22" s="14"/>
      <c r="E22" s="16"/>
      <c r="F22" s="7"/>
    </row>
    <row r="23" spans="1:10" x14ac:dyDescent="0.25">
      <c r="B23" s="21" t="s">
        <v>34</v>
      </c>
      <c r="E23" s="16"/>
    </row>
    <row r="24" spans="1:10" x14ac:dyDescent="0.25">
      <c r="B24" s="11" t="s">
        <v>35</v>
      </c>
      <c r="E24" s="16"/>
    </row>
    <row r="25" spans="1:10" ht="93.75" customHeight="1" x14ac:dyDescent="0.25">
      <c r="B25" s="22" t="s">
        <v>37</v>
      </c>
      <c r="C25" s="22"/>
      <c r="D25" s="22"/>
      <c r="E25" s="22"/>
      <c r="F25" s="22"/>
      <c r="G25" s="22"/>
      <c r="H25" s="22"/>
      <c r="I25" s="22"/>
      <c r="J25" s="22"/>
    </row>
    <row r="26" spans="1:10" x14ac:dyDescent="0.25">
      <c r="B26" s="23" t="s">
        <v>36</v>
      </c>
    </row>
  </sheetData>
  <mergeCells count="1">
    <mergeCell ref="B25:J25"/>
  </mergeCells>
  <hyperlinks>
    <hyperlink ref="B26" r:id="rId1" xr:uid="{F35CBEDD-7ED8-43FB-B079-962152DEB49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1064-ACCC-4AC6-894A-CAA19FA05D96}">
  <dimension ref="A1:F25"/>
  <sheetViews>
    <sheetView workbookViewId="0">
      <pane xSplit="2" ySplit="4" topLeftCell="C5" activePane="bottomRight" state="frozen"/>
      <selection pane="topRight" activeCell="C1" sqref="C1"/>
      <selection pane="bottomLeft" activeCell="A5" sqref="A5"/>
      <selection pane="bottomRight" activeCell="D16" sqref="D16"/>
    </sheetView>
  </sheetViews>
  <sheetFormatPr defaultRowHeight="15" x14ac:dyDescent="0.25"/>
  <cols>
    <col min="1" max="1" width="3.140625" customWidth="1"/>
    <col min="2" max="2" width="43.42578125" customWidth="1"/>
    <col min="3" max="3" width="24.28515625" customWidth="1"/>
    <col min="4" max="5" width="15.85546875" customWidth="1"/>
    <col min="6" max="6" width="15.85546875" bestFit="1" customWidth="1"/>
  </cols>
  <sheetData>
    <row r="1" spans="1:6" ht="18.75" x14ac:dyDescent="0.3">
      <c r="A1" s="2"/>
      <c r="B1" s="2" t="s">
        <v>0</v>
      </c>
    </row>
    <row r="2" spans="1:6" ht="18.75" x14ac:dyDescent="0.3">
      <c r="A2" s="2"/>
      <c r="B2" s="2" t="s">
        <v>22</v>
      </c>
    </row>
    <row r="3" spans="1:6" x14ac:dyDescent="0.25">
      <c r="C3" s="3" t="s">
        <v>1</v>
      </c>
      <c r="D3" s="3" t="s">
        <v>2</v>
      </c>
      <c r="E3" s="3" t="s">
        <v>18</v>
      </c>
      <c r="F3" s="3" t="s">
        <v>19</v>
      </c>
    </row>
    <row r="4" spans="1:6" ht="30" x14ac:dyDescent="0.25">
      <c r="A4" s="8"/>
      <c r="B4" s="9" t="s">
        <v>24</v>
      </c>
      <c r="C4" s="9" t="s">
        <v>23</v>
      </c>
      <c r="D4" s="9" t="s">
        <v>33</v>
      </c>
      <c r="E4" s="9" t="s">
        <v>17</v>
      </c>
      <c r="F4" s="9" t="s">
        <v>3</v>
      </c>
    </row>
    <row r="5" spans="1:6" x14ac:dyDescent="0.25">
      <c r="A5" s="10"/>
      <c r="B5" s="11" t="s">
        <v>4</v>
      </c>
      <c r="C5" s="17"/>
      <c r="D5" s="12">
        <v>5118.5</v>
      </c>
      <c r="E5" s="16">
        <v>0.25</v>
      </c>
      <c r="F5" s="5">
        <f>C5*D5*E5</f>
        <v>0</v>
      </c>
    </row>
    <row r="6" spans="1:6" x14ac:dyDescent="0.25">
      <c r="A6" s="10"/>
      <c r="B6" s="11" t="s">
        <v>5</v>
      </c>
      <c r="C6" s="17"/>
      <c r="D6" s="12">
        <v>6142.2</v>
      </c>
      <c r="E6" s="16">
        <v>0.25</v>
      </c>
      <c r="F6" s="5">
        <f t="shared" ref="F6:F12" si="0">C6*D6*E6</f>
        <v>0</v>
      </c>
    </row>
    <row r="7" spans="1:6" x14ac:dyDescent="0.25">
      <c r="A7" s="10"/>
      <c r="B7" s="11" t="s">
        <v>6</v>
      </c>
      <c r="C7" s="17"/>
      <c r="D7" s="12">
        <v>5118.5</v>
      </c>
      <c r="E7" s="16">
        <v>0.25</v>
      </c>
      <c r="F7" s="5">
        <f t="shared" si="0"/>
        <v>0</v>
      </c>
    </row>
    <row r="8" spans="1:6" x14ac:dyDescent="0.25">
      <c r="A8" s="10"/>
      <c r="B8" s="11" t="s">
        <v>7</v>
      </c>
      <c r="C8" s="17"/>
      <c r="D8" s="12">
        <v>6142.2</v>
      </c>
      <c r="E8" s="16">
        <v>0.25</v>
      </c>
      <c r="F8" s="5">
        <f t="shared" si="0"/>
        <v>0</v>
      </c>
    </row>
    <row r="9" spans="1:6" x14ac:dyDescent="0.25">
      <c r="A9" s="10"/>
      <c r="B9" s="11" t="s">
        <v>8</v>
      </c>
      <c r="C9" s="17"/>
      <c r="D9" s="12">
        <v>8189.6</v>
      </c>
      <c r="E9" s="16">
        <v>0.25</v>
      </c>
      <c r="F9" s="5">
        <f t="shared" si="0"/>
        <v>0</v>
      </c>
    </row>
    <row r="10" spans="1:6" x14ac:dyDescent="0.25">
      <c r="A10" s="10"/>
      <c r="B10" s="11" t="s">
        <v>9</v>
      </c>
      <c r="C10" s="17"/>
      <c r="D10" s="12">
        <v>10237</v>
      </c>
      <c r="E10" s="16">
        <v>0.25</v>
      </c>
      <c r="F10" s="5">
        <f t="shared" si="0"/>
        <v>0</v>
      </c>
    </row>
    <row r="11" spans="1:6" x14ac:dyDescent="0.25">
      <c r="A11" s="10"/>
      <c r="B11" s="11" t="s">
        <v>10</v>
      </c>
      <c r="C11" s="17"/>
      <c r="D11" s="12">
        <v>10237</v>
      </c>
      <c r="E11" s="16">
        <v>0.25</v>
      </c>
      <c r="F11" s="5">
        <f t="shared" si="0"/>
        <v>0</v>
      </c>
    </row>
    <row r="12" spans="1:6" x14ac:dyDescent="0.25">
      <c r="A12" s="10"/>
      <c r="B12" s="11" t="s">
        <v>11</v>
      </c>
      <c r="C12" s="17"/>
      <c r="D12" s="12">
        <v>12731</v>
      </c>
      <c r="E12" s="16">
        <v>0.25</v>
      </c>
      <c r="F12" s="5">
        <f t="shared" si="0"/>
        <v>0</v>
      </c>
    </row>
    <row r="13" spans="1:6" ht="15.75" thickBot="1" x14ac:dyDescent="0.3">
      <c r="A13" s="10"/>
      <c r="B13" s="13" t="s">
        <v>12</v>
      </c>
      <c r="C13" s="1"/>
      <c r="D13" s="1"/>
      <c r="E13" s="1"/>
      <c r="F13" s="6">
        <f>SUM(F5:F12)</f>
        <v>0</v>
      </c>
    </row>
    <row r="14" spans="1:6" ht="15.75" thickTop="1" x14ac:dyDescent="0.25">
      <c r="A14" s="14"/>
      <c r="B14" s="14"/>
      <c r="C14" s="14"/>
      <c r="D14" s="14"/>
      <c r="E14" s="14"/>
      <c r="F14" s="7"/>
    </row>
    <row r="15" spans="1:6" x14ac:dyDescent="0.25">
      <c r="A15" s="14"/>
      <c r="B15" s="14"/>
      <c r="C15" s="14"/>
      <c r="D15" s="14"/>
      <c r="E15" s="14"/>
      <c r="F15" s="14"/>
    </row>
    <row r="16" spans="1:6" ht="30" x14ac:dyDescent="0.25">
      <c r="A16" s="14"/>
      <c r="B16" s="9" t="s">
        <v>24</v>
      </c>
      <c r="C16" s="9" t="s">
        <v>23</v>
      </c>
      <c r="D16" s="9" t="s">
        <v>33</v>
      </c>
      <c r="E16" s="9" t="s">
        <v>17</v>
      </c>
      <c r="F16" s="9" t="s">
        <v>3</v>
      </c>
    </row>
    <row r="17" spans="1:6" ht="28.5" x14ac:dyDescent="0.25">
      <c r="A17" s="14"/>
      <c r="B17" s="15" t="s">
        <v>13</v>
      </c>
      <c r="C17" s="17"/>
      <c r="D17" s="12">
        <v>15409</v>
      </c>
      <c r="E17" s="16">
        <v>0.25</v>
      </c>
      <c r="F17" s="5">
        <f t="shared" ref="F17:F18" si="1">C17*D17*E17</f>
        <v>0</v>
      </c>
    </row>
    <row r="18" spans="1:6" ht="28.5" x14ac:dyDescent="0.25">
      <c r="A18" s="14"/>
      <c r="B18" s="15" t="s">
        <v>14</v>
      </c>
      <c r="C18" s="17"/>
      <c r="D18" s="12">
        <v>10237</v>
      </c>
      <c r="E18" s="16">
        <v>0.25</v>
      </c>
      <c r="F18" s="5">
        <f t="shared" si="1"/>
        <v>0</v>
      </c>
    </row>
    <row r="19" spans="1:6" ht="28.5" x14ac:dyDescent="0.25">
      <c r="A19" s="14"/>
      <c r="B19" s="15" t="s">
        <v>15</v>
      </c>
      <c r="C19" s="17"/>
      <c r="D19" s="12">
        <v>12731</v>
      </c>
      <c r="E19" s="16">
        <v>0.25</v>
      </c>
      <c r="F19" s="5">
        <f>C19*D19*E19</f>
        <v>0</v>
      </c>
    </row>
    <row r="20" spans="1:6" x14ac:dyDescent="0.25">
      <c r="A20" s="14"/>
      <c r="B20" s="15" t="s">
        <v>20</v>
      </c>
      <c r="C20" s="17"/>
      <c r="D20" s="12"/>
      <c r="E20" s="16"/>
      <c r="F20" s="18">
        <v>0</v>
      </c>
    </row>
    <row r="21" spans="1:6" ht="15.75" thickBot="1" x14ac:dyDescent="0.3">
      <c r="A21" s="14"/>
      <c r="B21" s="13" t="s">
        <v>16</v>
      </c>
      <c r="C21" s="1"/>
      <c r="D21" s="1"/>
      <c r="E21" s="16"/>
      <c r="F21" s="6">
        <f>SUM(F17:F20)</f>
        <v>0</v>
      </c>
    </row>
    <row r="22" spans="1:6" ht="15.75" thickTop="1" x14ac:dyDescent="0.25">
      <c r="A22" s="14"/>
      <c r="B22" s="14"/>
      <c r="C22" s="14"/>
      <c r="D22" s="14"/>
      <c r="E22" s="16"/>
      <c r="F22" s="7"/>
    </row>
    <row r="23" spans="1:6" x14ac:dyDescent="0.25">
      <c r="B23" s="21" t="s">
        <v>34</v>
      </c>
      <c r="E23" s="16"/>
    </row>
    <row r="24" spans="1:6" x14ac:dyDescent="0.25">
      <c r="B24" s="11" t="s">
        <v>35</v>
      </c>
      <c r="E24" s="16"/>
    </row>
    <row r="25" spans="1:6" x14ac:dyDescent="0.25">
      <c r="E25"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86808-831A-4D28-925E-925E5D042CB6}">
  <dimension ref="A1:F25"/>
  <sheetViews>
    <sheetView workbookViewId="0">
      <pane xSplit="2" ySplit="4" topLeftCell="C5" activePane="bottomRight" state="frozen"/>
      <selection pane="topRight" activeCell="C1" sqref="C1"/>
      <selection pane="bottomLeft" activeCell="A5" sqref="A5"/>
      <selection pane="bottomRight" activeCell="D16" sqref="D16"/>
    </sheetView>
  </sheetViews>
  <sheetFormatPr defaultRowHeight="15" x14ac:dyDescent="0.25"/>
  <cols>
    <col min="1" max="1" width="2.7109375" customWidth="1"/>
    <col min="2" max="2" width="43.42578125" customWidth="1"/>
    <col min="3" max="3" width="24.28515625" customWidth="1"/>
    <col min="4" max="5" width="15.85546875" customWidth="1"/>
    <col min="6" max="6" width="15.85546875" bestFit="1" customWidth="1"/>
  </cols>
  <sheetData>
    <row r="1" spans="1:6" ht="18.75" x14ac:dyDescent="0.3">
      <c r="A1" s="2"/>
      <c r="B1" s="2" t="s">
        <v>0</v>
      </c>
    </row>
    <row r="2" spans="1:6" ht="18.75" x14ac:dyDescent="0.3">
      <c r="A2" s="2"/>
      <c r="B2" s="2" t="s">
        <v>25</v>
      </c>
    </row>
    <row r="3" spans="1:6" x14ac:dyDescent="0.25">
      <c r="C3" s="3" t="s">
        <v>1</v>
      </c>
      <c r="D3" s="3" t="s">
        <v>2</v>
      </c>
      <c r="E3" s="3" t="s">
        <v>18</v>
      </c>
      <c r="F3" s="3" t="s">
        <v>19</v>
      </c>
    </row>
    <row r="4" spans="1:6" ht="30" x14ac:dyDescent="0.25">
      <c r="A4" s="8"/>
      <c r="B4" s="9" t="s">
        <v>24</v>
      </c>
      <c r="C4" s="9" t="s">
        <v>23</v>
      </c>
      <c r="D4" s="9" t="s">
        <v>33</v>
      </c>
      <c r="E4" s="9" t="s">
        <v>17</v>
      </c>
      <c r="F4" s="9" t="s">
        <v>3</v>
      </c>
    </row>
    <row r="5" spans="1:6" x14ac:dyDescent="0.25">
      <c r="A5" s="10"/>
      <c r="B5" s="11" t="s">
        <v>4</v>
      </c>
      <c r="C5" s="17"/>
      <c r="D5" s="12">
        <v>5118.5</v>
      </c>
      <c r="E5" s="16">
        <v>0.25</v>
      </c>
      <c r="F5" s="5">
        <f>C5*D5*E5</f>
        <v>0</v>
      </c>
    </row>
    <row r="6" spans="1:6" x14ac:dyDescent="0.25">
      <c r="A6" s="10"/>
      <c r="B6" s="11" t="s">
        <v>5</v>
      </c>
      <c r="C6" s="17"/>
      <c r="D6" s="12">
        <v>6142.2</v>
      </c>
      <c r="E6" s="16">
        <v>0.25</v>
      </c>
      <c r="F6" s="5">
        <f t="shared" ref="F6:F12" si="0">C6*D6*E6</f>
        <v>0</v>
      </c>
    </row>
    <row r="7" spans="1:6" x14ac:dyDescent="0.25">
      <c r="A7" s="10"/>
      <c r="B7" s="11" t="s">
        <v>6</v>
      </c>
      <c r="C7" s="17"/>
      <c r="D7" s="12">
        <v>5118.5</v>
      </c>
      <c r="E7" s="16">
        <v>0.25</v>
      </c>
      <c r="F7" s="5">
        <f t="shared" si="0"/>
        <v>0</v>
      </c>
    </row>
    <row r="8" spans="1:6" x14ac:dyDescent="0.25">
      <c r="A8" s="10"/>
      <c r="B8" s="11" t="s">
        <v>7</v>
      </c>
      <c r="C8" s="17"/>
      <c r="D8" s="12">
        <v>6142.2</v>
      </c>
      <c r="E8" s="16">
        <v>0.25</v>
      </c>
      <c r="F8" s="5">
        <f t="shared" si="0"/>
        <v>0</v>
      </c>
    </row>
    <row r="9" spans="1:6" x14ac:dyDescent="0.25">
      <c r="A9" s="10"/>
      <c r="B9" s="11" t="s">
        <v>8</v>
      </c>
      <c r="C9" s="17"/>
      <c r="D9" s="12">
        <v>8189.6</v>
      </c>
      <c r="E9" s="16">
        <v>0.25</v>
      </c>
      <c r="F9" s="5">
        <f t="shared" si="0"/>
        <v>0</v>
      </c>
    </row>
    <row r="10" spans="1:6" x14ac:dyDescent="0.25">
      <c r="A10" s="10"/>
      <c r="B10" s="11" t="s">
        <v>9</v>
      </c>
      <c r="C10" s="17"/>
      <c r="D10" s="12">
        <v>10237</v>
      </c>
      <c r="E10" s="16">
        <v>0.25</v>
      </c>
      <c r="F10" s="5">
        <f t="shared" si="0"/>
        <v>0</v>
      </c>
    </row>
    <row r="11" spans="1:6" x14ac:dyDescent="0.25">
      <c r="A11" s="10"/>
      <c r="B11" s="11" t="s">
        <v>10</v>
      </c>
      <c r="C11" s="17"/>
      <c r="D11" s="12">
        <v>10237</v>
      </c>
      <c r="E11" s="16">
        <v>0.25</v>
      </c>
      <c r="F11" s="5">
        <f t="shared" si="0"/>
        <v>0</v>
      </c>
    </row>
    <row r="12" spans="1:6" x14ac:dyDescent="0.25">
      <c r="A12" s="10"/>
      <c r="B12" s="11" t="s">
        <v>11</v>
      </c>
      <c r="C12" s="17"/>
      <c r="D12" s="12">
        <v>12731</v>
      </c>
      <c r="E12" s="16">
        <v>0.25</v>
      </c>
      <c r="F12" s="5">
        <f t="shared" si="0"/>
        <v>0</v>
      </c>
    </row>
    <row r="13" spans="1:6" ht="15.75" thickBot="1" x14ac:dyDescent="0.3">
      <c r="A13" s="10"/>
      <c r="B13" s="13" t="s">
        <v>12</v>
      </c>
      <c r="C13" s="1"/>
      <c r="D13" s="1"/>
      <c r="E13" s="1"/>
      <c r="F13" s="6">
        <f>SUM(F5:F12)</f>
        <v>0</v>
      </c>
    </row>
    <row r="14" spans="1:6" ht="15.75" thickTop="1" x14ac:dyDescent="0.25">
      <c r="A14" s="14"/>
      <c r="B14" s="14"/>
      <c r="C14" s="14"/>
      <c r="D14" s="14"/>
      <c r="E14" s="14"/>
      <c r="F14" s="7"/>
    </row>
    <row r="15" spans="1:6" x14ac:dyDescent="0.25">
      <c r="A15" s="14"/>
      <c r="B15" s="14"/>
      <c r="C15" s="14"/>
      <c r="D15" s="14"/>
      <c r="E15" s="14"/>
      <c r="F15" s="14"/>
    </row>
    <row r="16" spans="1:6" ht="30" x14ac:dyDescent="0.25">
      <c r="A16" s="14"/>
      <c r="B16" s="9" t="s">
        <v>24</v>
      </c>
      <c r="C16" s="9" t="s">
        <v>23</v>
      </c>
      <c r="D16" s="9" t="s">
        <v>33</v>
      </c>
      <c r="E16" s="9" t="s">
        <v>17</v>
      </c>
      <c r="F16" s="9" t="s">
        <v>3</v>
      </c>
    </row>
    <row r="17" spans="1:6" ht="28.5" x14ac:dyDescent="0.25">
      <c r="A17" s="14"/>
      <c r="B17" s="15" t="s">
        <v>13</v>
      </c>
      <c r="C17" s="17"/>
      <c r="D17" s="12">
        <v>15409</v>
      </c>
      <c r="E17" s="16">
        <v>0.25</v>
      </c>
      <c r="F17" s="5">
        <f t="shared" ref="F17:F18" si="1">C17*D17*E17</f>
        <v>0</v>
      </c>
    </row>
    <row r="18" spans="1:6" ht="28.5" x14ac:dyDescent="0.25">
      <c r="A18" s="14"/>
      <c r="B18" s="15" t="s">
        <v>14</v>
      </c>
      <c r="C18" s="17"/>
      <c r="D18" s="12">
        <v>10237</v>
      </c>
      <c r="E18" s="16">
        <v>0.25</v>
      </c>
      <c r="F18" s="5">
        <f t="shared" si="1"/>
        <v>0</v>
      </c>
    </row>
    <row r="19" spans="1:6" ht="28.5" x14ac:dyDescent="0.25">
      <c r="A19" s="14"/>
      <c r="B19" s="15" t="s">
        <v>15</v>
      </c>
      <c r="C19" s="17"/>
      <c r="D19" s="12">
        <v>12731</v>
      </c>
      <c r="E19" s="16">
        <v>0.25</v>
      </c>
      <c r="F19" s="5">
        <f>C19*D19*E19</f>
        <v>0</v>
      </c>
    </row>
    <row r="20" spans="1:6" x14ac:dyDescent="0.25">
      <c r="A20" s="14"/>
      <c r="B20" s="15" t="s">
        <v>20</v>
      </c>
      <c r="C20" s="17"/>
      <c r="D20" s="12"/>
      <c r="E20" s="16"/>
      <c r="F20" s="18">
        <v>0</v>
      </c>
    </row>
    <row r="21" spans="1:6" ht="15.75" thickBot="1" x14ac:dyDescent="0.3">
      <c r="A21" s="14"/>
      <c r="B21" s="13" t="s">
        <v>16</v>
      </c>
      <c r="C21" s="1"/>
      <c r="D21" s="1"/>
      <c r="E21" s="16"/>
      <c r="F21" s="6">
        <f>SUM(F17:F20)</f>
        <v>0</v>
      </c>
    </row>
    <row r="22" spans="1:6" ht="15.75" thickTop="1" x14ac:dyDescent="0.25">
      <c r="A22" s="14"/>
      <c r="B22" s="14"/>
      <c r="C22" s="14"/>
      <c r="D22" s="14"/>
      <c r="E22" s="16"/>
      <c r="F22" s="7"/>
    </row>
    <row r="23" spans="1:6" x14ac:dyDescent="0.25">
      <c r="B23" s="21" t="s">
        <v>34</v>
      </c>
      <c r="E23" s="16"/>
    </row>
    <row r="24" spans="1:6" x14ac:dyDescent="0.25">
      <c r="B24" s="11" t="s">
        <v>35</v>
      </c>
      <c r="E24" s="16"/>
    </row>
    <row r="25" spans="1:6" x14ac:dyDescent="0.25">
      <c r="E25"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September Choice Revenue Est</vt:lpstr>
      <vt:lpstr>November Choice Revenue Est</vt:lpstr>
      <vt:lpstr>February Choice Revenue Est</vt:lpstr>
      <vt:lpstr>May Choice Revenue 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Saqer</dc:creator>
  <cp:lastModifiedBy>Rob Kratoska</cp:lastModifiedBy>
  <dcterms:created xsi:type="dcterms:W3CDTF">2025-01-20T16:33:36Z</dcterms:created>
  <dcterms:modified xsi:type="dcterms:W3CDTF">2025-01-21T22:16:56Z</dcterms:modified>
</cp:coreProperties>
</file>